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wabatashoot/Desktop/"/>
    </mc:Choice>
  </mc:AlternateContent>
  <xr:revisionPtr revIDLastSave="0" documentId="13_ncr:1_{FDCF1FAD-0F57-AC41-9BC1-6E90F5FDBFD2}" xr6:coauthVersionLast="47" xr6:coauthVersionMax="47" xr10:uidLastSave="{00000000-0000-0000-0000-000000000000}"/>
  <bookViews>
    <workbookView xWindow="0" yWindow="0" windowWidth="28800" windowHeight="18000" xr2:uid="{58BA01BA-D8FD-7343-B042-BA9E82407728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H20" i="1"/>
  <c r="H21" i="1"/>
  <c r="H22" i="1"/>
  <c r="H18" i="1"/>
  <c r="G19" i="1"/>
  <c r="G20" i="1"/>
  <c r="G21" i="1"/>
  <c r="G22" i="1"/>
  <c r="G18" i="1"/>
  <c r="C19" i="1"/>
  <c r="D19" i="1"/>
  <c r="E19" i="1"/>
  <c r="C20" i="1"/>
  <c r="D20" i="1"/>
  <c r="E20" i="1"/>
  <c r="C21" i="1"/>
  <c r="D21" i="1"/>
  <c r="E21" i="1"/>
  <c r="C22" i="1"/>
  <c r="D22" i="1"/>
  <c r="E22" i="1"/>
  <c r="E18" i="1"/>
  <c r="D18" i="1"/>
  <c r="C18" i="1"/>
  <c r="I21" i="1"/>
  <c r="I19" i="1"/>
  <c r="W15" i="1"/>
  <c r="V15" i="1"/>
  <c r="X15" i="1" s="1"/>
  <c r="M15" i="1"/>
  <c r="J15" i="1"/>
  <c r="G15" i="1"/>
  <c r="D15" i="1"/>
  <c r="T15" i="1" s="1"/>
  <c r="W14" i="1"/>
  <c r="V14" i="1"/>
  <c r="P14" i="1"/>
  <c r="J14" i="1"/>
  <c r="G14" i="1"/>
  <c r="D14" i="1"/>
  <c r="W13" i="1"/>
  <c r="V13" i="1"/>
  <c r="X13" i="1" s="1"/>
  <c r="P13" i="1"/>
  <c r="M13" i="1"/>
  <c r="G13" i="1"/>
  <c r="D13" i="1"/>
  <c r="R13" i="1" s="1"/>
  <c r="W12" i="1"/>
  <c r="V12" i="1"/>
  <c r="X12" i="1" s="1"/>
  <c r="P12" i="1"/>
  <c r="M12" i="1"/>
  <c r="J12" i="1"/>
  <c r="D12" i="1"/>
  <c r="W11" i="1"/>
  <c r="V11" i="1"/>
  <c r="P11" i="1"/>
  <c r="M11" i="1"/>
  <c r="J11" i="1"/>
  <c r="G11" i="1"/>
  <c r="V4" i="1"/>
  <c r="W4" i="1"/>
  <c r="V5" i="1"/>
  <c r="W5" i="1"/>
  <c r="V6" i="1"/>
  <c r="W6" i="1"/>
  <c r="V7" i="1"/>
  <c r="W7" i="1"/>
  <c r="W3" i="1"/>
  <c r="V3" i="1"/>
  <c r="X6" i="1"/>
  <c r="G7" i="1"/>
  <c r="J7" i="1"/>
  <c r="M7" i="1"/>
  <c r="G6" i="1"/>
  <c r="J6" i="1"/>
  <c r="G5" i="1"/>
  <c r="D5" i="1"/>
  <c r="D6" i="1"/>
  <c r="D7" i="1"/>
  <c r="S7" i="1" s="1"/>
  <c r="G3" i="1"/>
  <c r="D4" i="1"/>
  <c r="J4" i="1"/>
  <c r="M4" i="1"/>
  <c r="M5" i="1"/>
  <c r="P4" i="1"/>
  <c r="P5" i="1"/>
  <c r="T5" i="1" s="1"/>
  <c r="P6" i="1"/>
  <c r="M3" i="1"/>
  <c r="P3" i="1"/>
  <c r="J3" i="1"/>
  <c r="R4" i="1" l="1"/>
  <c r="I22" i="1"/>
  <c r="X5" i="1"/>
  <c r="T7" i="1"/>
  <c r="R5" i="1"/>
  <c r="U5" i="1" s="1"/>
  <c r="R7" i="1"/>
  <c r="S6" i="1"/>
  <c r="X7" i="1"/>
  <c r="T6" i="1"/>
  <c r="R12" i="1"/>
  <c r="I18" i="1"/>
  <c r="I20" i="1"/>
  <c r="F18" i="1"/>
  <c r="F19" i="1"/>
  <c r="F20" i="1"/>
  <c r="F22" i="1"/>
  <c r="T3" i="1"/>
  <c r="X4" i="1"/>
  <c r="R6" i="1"/>
  <c r="T4" i="1"/>
  <c r="U4" i="1" s="1"/>
  <c r="S4" i="1"/>
  <c r="T12" i="1"/>
  <c r="U12" i="1" s="1"/>
  <c r="S5" i="1"/>
  <c r="S12" i="1"/>
  <c r="T13" i="1"/>
  <c r="U13" i="1" s="1"/>
  <c r="S14" i="1"/>
  <c r="X14" i="1"/>
  <c r="T11" i="1"/>
  <c r="R11" i="1"/>
  <c r="S11" i="1"/>
  <c r="X11" i="1"/>
  <c r="S13" i="1"/>
  <c r="T14" i="1"/>
  <c r="R15" i="1"/>
  <c r="U15" i="1" s="1"/>
  <c r="R14" i="1"/>
  <c r="S15" i="1"/>
  <c r="R3" i="1"/>
  <c r="S3" i="1"/>
  <c r="X3" i="1"/>
  <c r="U6" i="1" l="1"/>
  <c r="F21" i="1"/>
  <c r="U7" i="1"/>
  <c r="U14" i="1"/>
  <c r="U11" i="1"/>
  <c r="U3" i="1"/>
</calcChain>
</file>

<file path=xl/sharedStrings.xml><?xml version="1.0" encoding="utf-8"?>
<sst xmlns="http://schemas.openxmlformats.org/spreadsheetml/2006/main" count="52" uniqueCount="22">
  <si>
    <t>福井工業大学附属福井高校</t>
    <rPh sb="0" eb="12">
      <t xml:space="preserve">フクイコウギョウダイガクフゾクフクイコウコウ </t>
    </rPh>
    <phoneticPr fontId="1"/>
  </si>
  <si>
    <t>高岡商業高校</t>
    <rPh sb="0" eb="6">
      <t xml:space="preserve">タカオカショウギョウコウコウ </t>
    </rPh>
    <phoneticPr fontId="1"/>
  </si>
  <si>
    <t>金沢伏見高校</t>
    <rPh sb="0" eb="6">
      <t xml:space="preserve">カナザワフシミコウコウ </t>
    </rPh>
    <phoneticPr fontId="1"/>
  </si>
  <si>
    <t>金沢学院中学校</t>
    <rPh sb="0" eb="1">
      <t xml:space="preserve">カナザワガクイン </t>
    </rPh>
    <rPh sb="4" eb="7">
      <t xml:space="preserve">チュウガッコウ </t>
    </rPh>
    <phoneticPr fontId="1"/>
  </si>
  <si>
    <t>坂井フェニックスレディース</t>
    <rPh sb="0" eb="2">
      <t xml:space="preserve">サカイ </t>
    </rPh>
    <phoneticPr fontId="1"/>
  </si>
  <si>
    <t>福井高校</t>
    <rPh sb="0" eb="4">
      <t xml:space="preserve">フクイコウコウ </t>
    </rPh>
    <phoneticPr fontId="1"/>
  </si>
  <si>
    <t>金沢学院</t>
    <rPh sb="0" eb="4">
      <t xml:space="preserve">カナザワガクイン </t>
    </rPh>
    <phoneticPr fontId="1"/>
  </si>
  <si>
    <t>坂井PL</t>
    <rPh sb="0" eb="2">
      <t xml:space="preserve">サカイ </t>
    </rPh>
    <phoneticPr fontId="1"/>
  </si>
  <si>
    <t>高岡商業</t>
    <rPh sb="0" eb="2">
      <t xml:space="preserve">タカオカ </t>
    </rPh>
    <rPh sb="2" eb="4">
      <t xml:space="preserve">ショウギョウ </t>
    </rPh>
    <phoneticPr fontId="1"/>
  </si>
  <si>
    <t>金沢伏見</t>
    <rPh sb="0" eb="2">
      <t xml:space="preserve">カナザワ </t>
    </rPh>
    <rPh sb="2" eb="4">
      <t xml:space="preserve">フシミ </t>
    </rPh>
    <phoneticPr fontId="1"/>
  </si>
  <si>
    <t>分</t>
    <rPh sb="0" eb="1">
      <t xml:space="preserve">ワケ </t>
    </rPh>
    <phoneticPr fontId="1"/>
  </si>
  <si>
    <t>負</t>
    <rPh sb="0" eb="1">
      <t xml:space="preserve">マケ </t>
    </rPh>
    <phoneticPr fontId="1"/>
  </si>
  <si>
    <t>勝</t>
    <rPh sb="0" eb="1">
      <t xml:space="preserve">カチ </t>
    </rPh>
    <phoneticPr fontId="1"/>
  </si>
  <si>
    <t>得点</t>
    <rPh sb="0" eb="2">
      <t xml:space="preserve">トクテン </t>
    </rPh>
    <phoneticPr fontId="1"/>
  </si>
  <si>
    <t>失点</t>
    <rPh sb="0" eb="2">
      <t xml:space="preserve">シッテン </t>
    </rPh>
    <phoneticPr fontId="1"/>
  </si>
  <si>
    <t>得失点差</t>
    <rPh sb="0" eb="4">
      <t xml:space="preserve">トクシッテンサ </t>
    </rPh>
    <phoneticPr fontId="1"/>
  </si>
  <si>
    <t>順位</t>
    <rPh sb="0" eb="2">
      <t xml:space="preserve">ジュンイ </t>
    </rPh>
    <phoneticPr fontId="1"/>
  </si>
  <si>
    <t>勝点</t>
    <rPh sb="0" eb="1">
      <t xml:space="preserve">カチテン </t>
    </rPh>
    <phoneticPr fontId="1"/>
  </si>
  <si>
    <t>前期リーグ</t>
    <rPh sb="0" eb="2">
      <t xml:space="preserve">ゼンキ </t>
    </rPh>
    <phoneticPr fontId="1"/>
  </si>
  <si>
    <t>後期リーグ</t>
    <rPh sb="0" eb="2">
      <t xml:space="preserve">コウキ </t>
    </rPh>
    <phoneticPr fontId="1"/>
  </si>
  <si>
    <t>前後期合計</t>
    <rPh sb="0" eb="3">
      <t xml:space="preserve">ゼンコウキ </t>
    </rPh>
    <rPh sb="3" eb="5">
      <t xml:space="preserve">ゴウケイ </t>
    </rPh>
    <phoneticPr fontId="1"/>
  </si>
  <si>
    <t>得失</t>
    <rPh sb="0" eb="2">
      <t xml:space="preserve">トクシッテンサ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</si>
</sst>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rgb="FF333333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58427-5BE1-7144-BFC5-1441643F95E5}">
  <dimension ref="B1:Y22"/>
  <sheetViews>
    <sheetView tabSelected="1" workbookViewId="0">
      <selection activeCell="M19" sqref="M19"/>
    </sheetView>
  </sheetViews>
  <sheetFormatPr baseColWidth="10" defaultRowHeight="20"/>
  <cols>
    <col min="1" max="1" width="2.85546875" customWidth="1"/>
    <col min="2" max="2" width="25.28515625" customWidth="1"/>
    <col min="3" max="17" width="5.85546875" customWidth="1"/>
    <col min="18" max="23" width="6.42578125" customWidth="1"/>
    <col min="24" max="24" width="8.5703125" customWidth="1"/>
    <col min="25" max="25" width="6.42578125" customWidth="1"/>
  </cols>
  <sheetData>
    <row r="1" spans="2:25" ht="15" customHeight="1" thickBot="1"/>
    <row r="2" spans="2:25" ht="41" customHeight="1">
      <c r="B2" s="1" t="s">
        <v>18</v>
      </c>
      <c r="C2" s="18" t="s">
        <v>5</v>
      </c>
      <c r="D2" s="18"/>
      <c r="E2" s="18"/>
      <c r="F2" s="18" t="s">
        <v>8</v>
      </c>
      <c r="G2" s="18"/>
      <c r="H2" s="18"/>
      <c r="I2" s="18" t="s">
        <v>9</v>
      </c>
      <c r="J2" s="18"/>
      <c r="K2" s="18"/>
      <c r="L2" s="18" t="s">
        <v>6</v>
      </c>
      <c r="M2" s="18"/>
      <c r="N2" s="18"/>
      <c r="O2" s="18" t="s">
        <v>7</v>
      </c>
      <c r="P2" s="18"/>
      <c r="Q2" s="19"/>
      <c r="R2" s="10" t="s">
        <v>12</v>
      </c>
      <c r="S2" s="2" t="s">
        <v>11</v>
      </c>
      <c r="T2" s="2" t="s">
        <v>10</v>
      </c>
      <c r="U2" s="2" t="s">
        <v>17</v>
      </c>
      <c r="V2" s="2" t="s">
        <v>13</v>
      </c>
      <c r="W2" s="2" t="s">
        <v>14</v>
      </c>
      <c r="X2" s="2" t="s">
        <v>15</v>
      </c>
      <c r="Y2" s="3" t="s">
        <v>16</v>
      </c>
    </row>
    <row r="3" spans="2:25" ht="41" customHeight="1">
      <c r="B3" s="4" t="s">
        <v>0</v>
      </c>
      <c r="C3" s="15"/>
      <c r="D3" s="15"/>
      <c r="E3" s="15"/>
      <c r="F3" s="11"/>
      <c r="G3" s="11" t="str">
        <f>IF(COUNT(F3,H3)&lt;2,"",TEXT(F3-H3,"○;●;△"))</f>
        <v/>
      </c>
      <c r="H3" s="11"/>
      <c r="I3" s="11"/>
      <c r="J3" s="11" t="str">
        <f>IF(COUNT(I3,K3)&lt;2,"",TEXT(I3-K3,"○;●;△"))</f>
        <v/>
      </c>
      <c r="K3" s="11"/>
      <c r="L3" s="11"/>
      <c r="M3" s="11" t="str">
        <f>IF(COUNT(L3,N3)&lt;2,"",TEXT(L3-N3,"○;●;△"))</f>
        <v/>
      </c>
      <c r="N3" s="11"/>
      <c r="O3" s="11"/>
      <c r="P3" s="11" t="str">
        <f>IF(COUNT(O3,Q3)&lt;2,"",TEXT(O3-Q3,"○;●;△"))</f>
        <v/>
      </c>
      <c r="Q3" s="11"/>
      <c r="R3" s="4">
        <f>COUNTIF(C3:Q3,"○")</f>
        <v>0</v>
      </c>
      <c r="S3" s="5">
        <f>COUNTIF(C3:Q3,"●")</f>
        <v>0</v>
      </c>
      <c r="T3" s="5">
        <f>COUNTIF(C3:Q3,"△")</f>
        <v>0</v>
      </c>
      <c r="U3" s="5">
        <f>R3*3+T3</f>
        <v>0</v>
      </c>
      <c r="V3" s="5">
        <f>SUM(F3,I3,L3,O3)</f>
        <v>0</v>
      </c>
      <c r="W3" s="5">
        <f>SUM(H3,K3,N3,Q3)</f>
        <v>0</v>
      </c>
      <c r="X3" s="13">
        <f>V3-W3</f>
        <v>0</v>
      </c>
      <c r="Y3" s="6"/>
    </row>
    <row r="4" spans="2:25" ht="41" customHeight="1">
      <c r="B4" s="4" t="s">
        <v>1</v>
      </c>
      <c r="C4" s="11"/>
      <c r="D4" s="11" t="str">
        <f>IF(COUNT(C4,E4)&lt;2,"",TEXT(C4-E4,"○;●;△"))</f>
        <v/>
      </c>
      <c r="E4" s="11"/>
      <c r="F4" s="15"/>
      <c r="G4" s="15"/>
      <c r="H4" s="15"/>
      <c r="I4" s="11"/>
      <c r="J4" s="11" t="str">
        <f>IF(COUNT(I4,K4)&lt;2,"",TEXT(I4-K4,"○;●;△"))</f>
        <v/>
      </c>
      <c r="K4" s="11"/>
      <c r="L4" s="11"/>
      <c r="M4" s="11" t="str">
        <f>IF(COUNT(L4,N4)&lt;2,"",TEXT(L4-N4,"○;●;△"))</f>
        <v/>
      </c>
      <c r="N4" s="11"/>
      <c r="O4" s="11"/>
      <c r="P4" s="11" t="str">
        <f>IF(COUNT(O4,Q4)&lt;2,"",TEXT(O4-Q4,"○;●;△"))</f>
        <v/>
      </c>
      <c r="Q4" s="11"/>
      <c r="R4" s="4">
        <f>COUNTIF(C4:Q4,"○")</f>
        <v>0</v>
      </c>
      <c r="S4" s="5">
        <f>COUNTIF(C4:Q4,"●")</f>
        <v>0</v>
      </c>
      <c r="T4" s="5">
        <f>COUNTIF(C4:Q4,"△")</f>
        <v>0</v>
      </c>
      <c r="U4" s="5">
        <f>R4*3+T4</f>
        <v>0</v>
      </c>
      <c r="V4" s="5">
        <f>SUM(F4,I4,L4,O4)</f>
        <v>0</v>
      </c>
      <c r="W4" s="5">
        <f>SUM(H4,K4,N4,Q4)</f>
        <v>0</v>
      </c>
      <c r="X4" s="13">
        <f>V4-W4</f>
        <v>0</v>
      </c>
      <c r="Y4" s="6"/>
    </row>
    <row r="5" spans="2:25" ht="41" customHeight="1">
      <c r="B5" s="4" t="s">
        <v>2</v>
      </c>
      <c r="C5" s="11"/>
      <c r="D5" s="11" t="str">
        <f>IF(COUNT(C5,E5)&lt;2,"",TEXT(C5-E5,"○;●;△"))</f>
        <v/>
      </c>
      <c r="E5" s="11"/>
      <c r="F5" s="11"/>
      <c r="G5" s="11" t="str">
        <f>IF(COUNT(F5,H5)&lt;2,"",TEXT(F5-H5,"○;●;△"))</f>
        <v/>
      </c>
      <c r="H5" s="11"/>
      <c r="I5" s="15"/>
      <c r="J5" s="15"/>
      <c r="K5" s="15"/>
      <c r="L5" s="11"/>
      <c r="M5" s="11" t="str">
        <f>IF(COUNT(L5,N5)&lt;2,"",TEXT(L5-N5,"○;●;△"))</f>
        <v/>
      </c>
      <c r="N5" s="11"/>
      <c r="O5" s="11"/>
      <c r="P5" s="11" t="str">
        <f>IF(COUNT(O5,Q5)&lt;2,"",TEXT(O5-Q5,"○;●;△"))</f>
        <v/>
      </c>
      <c r="Q5" s="11"/>
      <c r="R5" s="4">
        <f>COUNTIF(C5:Q5,"○")</f>
        <v>0</v>
      </c>
      <c r="S5" s="5">
        <f>COUNTIF(C5:Q5,"●")</f>
        <v>0</v>
      </c>
      <c r="T5" s="5">
        <f>COUNTIF(C5:Q5,"△")</f>
        <v>0</v>
      </c>
      <c r="U5" s="5">
        <f>R5*3+T5</f>
        <v>0</v>
      </c>
      <c r="V5" s="5">
        <f>SUM(F5,I5,L5,O5)</f>
        <v>0</v>
      </c>
      <c r="W5" s="5">
        <f>SUM(H5,K5,N5,Q5)</f>
        <v>0</v>
      </c>
      <c r="X5" s="13">
        <f>V5-W5</f>
        <v>0</v>
      </c>
      <c r="Y5" s="6"/>
    </row>
    <row r="6" spans="2:25" ht="41" customHeight="1">
      <c r="B6" s="4" t="s">
        <v>3</v>
      </c>
      <c r="C6" s="11"/>
      <c r="D6" s="11" t="str">
        <f>IF(COUNT(C6,E6)&lt;2,"",TEXT(C6-E6,"○;●;△"))</f>
        <v/>
      </c>
      <c r="E6" s="11"/>
      <c r="F6" s="11"/>
      <c r="G6" s="11" t="str">
        <f>IF(COUNT(F6,H6)&lt;2,"",TEXT(F6-H6,"○;●;△"))</f>
        <v/>
      </c>
      <c r="H6" s="11"/>
      <c r="I6" s="11"/>
      <c r="J6" s="11" t="str">
        <f>IF(COUNT(I6,K6)&lt;2,"",TEXT(I6-K6,"○;●;△"))</f>
        <v/>
      </c>
      <c r="K6" s="11"/>
      <c r="L6" s="15"/>
      <c r="M6" s="15"/>
      <c r="N6" s="15"/>
      <c r="O6" s="11"/>
      <c r="P6" s="11" t="str">
        <f>IF(COUNT(O6,Q6)&lt;2,"",TEXT(O6-Q6,"○;●;△"))</f>
        <v/>
      </c>
      <c r="Q6" s="11"/>
      <c r="R6" s="4">
        <f>COUNTIF(C6:Q6,"○")</f>
        <v>0</v>
      </c>
      <c r="S6" s="5">
        <f>COUNTIF(C6:Q6,"●")</f>
        <v>0</v>
      </c>
      <c r="T6" s="5">
        <f>COUNTIF(C6:Q6,"△")</f>
        <v>0</v>
      </c>
      <c r="U6" s="5">
        <f>R6*3+T6</f>
        <v>0</v>
      </c>
      <c r="V6" s="5">
        <f>SUM(F6,I6,L6,O6)</f>
        <v>0</v>
      </c>
      <c r="W6" s="5">
        <f>SUM(H6,K6,N6,Q6)</f>
        <v>0</v>
      </c>
      <c r="X6" s="13">
        <f>V6-W6</f>
        <v>0</v>
      </c>
      <c r="Y6" s="6"/>
    </row>
    <row r="7" spans="2:25" ht="41" customHeight="1" thickBot="1">
      <c r="B7" s="7" t="s">
        <v>4</v>
      </c>
      <c r="C7" s="12"/>
      <c r="D7" s="12" t="str">
        <f>IF(COUNT(C7,E7)&lt;2,"",TEXT(C7-E7,"○;●;△"))</f>
        <v/>
      </c>
      <c r="E7" s="12"/>
      <c r="F7" s="12"/>
      <c r="G7" s="12" t="str">
        <f>IF(COUNT(F7,H7)&lt;2,"",TEXT(F7-H7,"○;●;△"))</f>
        <v/>
      </c>
      <c r="H7" s="12"/>
      <c r="I7" s="12"/>
      <c r="J7" s="12" t="str">
        <f>IF(COUNT(I7,K7)&lt;2,"",TEXT(I7-K7,"○;●;△"))</f>
        <v/>
      </c>
      <c r="K7" s="12"/>
      <c r="L7" s="12"/>
      <c r="M7" s="12" t="str">
        <f>IF(COUNT(L7,N7)&lt;2,"",TEXT(L7-N7,"○;●;△"))</f>
        <v/>
      </c>
      <c r="N7" s="12"/>
      <c r="O7" s="16"/>
      <c r="P7" s="16"/>
      <c r="Q7" s="17"/>
      <c r="R7" s="7">
        <f>COUNTIF(C7:Q7,"○")</f>
        <v>0</v>
      </c>
      <c r="S7" s="8">
        <f>COUNTIF(C7:Q7,"●")</f>
        <v>0</v>
      </c>
      <c r="T7" s="8">
        <f>COUNTIF(C7:Q7,"△")</f>
        <v>0</v>
      </c>
      <c r="U7" s="8">
        <f>R7*3+T7</f>
        <v>0</v>
      </c>
      <c r="V7" s="8">
        <f>SUM(F7,I7,L7,O7)</f>
        <v>0</v>
      </c>
      <c r="W7" s="8">
        <f>SUM(H7,K7,N7,Q7)</f>
        <v>0</v>
      </c>
      <c r="X7" s="14">
        <f>V7-W7</f>
        <v>0</v>
      </c>
      <c r="Y7" s="9"/>
    </row>
    <row r="9" spans="2:25" ht="21" thickBot="1"/>
    <row r="10" spans="2:25" ht="41" customHeight="1">
      <c r="B10" s="1" t="s">
        <v>19</v>
      </c>
      <c r="C10" s="18" t="s">
        <v>5</v>
      </c>
      <c r="D10" s="18"/>
      <c r="E10" s="18"/>
      <c r="F10" s="18" t="s">
        <v>8</v>
      </c>
      <c r="G10" s="18"/>
      <c r="H10" s="18"/>
      <c r="I10" s="18" t="s">
        <v>9</v>
      </c>
      <c r="J10" s="18"/>
      <c r="K10" s="18"/>
      <c r="L10" s="18" t="s">
        <v>6</v>
      </c>
      <c r="M10" s="18"/>
      <c r="N10" s="18"/>
      <c r="O10" s="18" t="s">
        <v>7</v>
      </c>
      <c r="P10" s="18"/>
      <c r="Q10" s="19"/>
      <c r="R10" s="10" t="s">
        <v>12</v>
      </c>
      <c r="S10" s="2" t="s">
        <v>11</v>
      </c>
      <c r="T10" s="2" t="s">
        <v>10</v>
      </c>
      <c r="U10" s="2" t="s">
        <v>17</v>
      </c>
      <c r="V10" s="2" t="s">
        <v>13</v>
      </c>
      <c r="W10" s="2" t="s">
        <v>14</v>
      </c>
      <c r="X10" s="2" t="s">
        <v>15</v>
      </c>
      <c r="Y10" s="3" t="s">
        <v>16</v>
      </c>
    </row>
    <row r="11" spans="2:25" ht="41" customHeight="1">
      <c r="B11" s="4" t="s">
        <v>0</v>
      </c>
      <c r="C11" s="15"/>
      <c r="D11" s="15"/>
      <c r="E11" s="15"/>
      <c r="F11" s="11"/>
      <c r="G11" s="11" t="str">
        <f>IF(COUNT(F11,H11)&lt;2,"",TEXT(F11-H11,"○;●;△"))</f>
        <v/>
      </c>
      <c r="H11" s="11"/>
      <c r="I11" s="11"/>
      <c r="J11" s="11" t="str">
        <f>IF(COUNT(I11,K11)&lt;2,"",TEXT(I11-K11,"○;●;△"))</f>
        <v/>
      </c>
      <c r="K11" s="11"/>
      <c r="L11" s="11"/>
      <c r="M11" s="11" t="str">
        <f>IF(COUNT(L11,N11)&lt;2,"",TEXT(L11-N11,"○;●;△"))</f>
        <v/>
      </c>
      <c r="N11" s="11"/>
      <c r="O11" s="11"/>
      <c r="P11" s="11" t="str">
        <f>IF(COUNT(O11,Q11)&lt;2,"",TEXT(O11-Q11,"○;●;△"))</f>
        <v/>
      </c>
      <c r="Q11" s="11"/>
      <c r="R11" s="4">
        <f>COUNTIF(C11:Q11,"○")</f>
        <v>0</v>
      </c>
      <c r="S11" s="5">
        <f>COUNTIF(C11:Q11,"●")</f>
        <v>0</v>
      </c>
      <c r="T11" s="5">
        <f>COUNTIF(C11:Q11,"△")</f>
        <v>0</v>
      </c>
      <c r="U11" s="5">
        <f>R11*3+T11</f>
        <v>0</v>
      </c>
      <c r="V11" s="5">
        <f>SUM(F11,I11,L11,O11)</f>
        <v>0</v>
      </c>
      <c r="W11" s="5">
        <f>SUM(H11,K11,N11,Q11)</f>
        <v>0</v>
      </c>
      <c r="X11" s="13">
        <f>V11-W11</f>
        <v>0</v>
      </c>
      <c r="Y11" s="6"/>
    </row>
    <row r="12" spans="2:25" ht="41" customHeight="1">
      <c r="B12" s="4" t="s">
        <v>1</v>
      </c>
      <c r="C12" s="11"/>
      <c r="D12" s="11" t="str">
        <f>IF(COUNT(C12,E12)&lt;2,"",TEXT(C12-E12,"○;●;△"))</f>
        <v/>
      </c>
      <c r="E12" s="11"/>
      <c r="F12" s="15"/>
      <c r="G12" s="15"/>
      <c r="H12" s="15"/>
      <c r="I12" s="11"/>
      <c r="J12" s="11" t="str">
        <f>IF(COUNT(I12,K12)&lt;2,"",TEXT(I12-K12,"○;●;△"))</f>
        <v/>
      </c>
      <c r="K12" s="11"/>
      <c r="L12" s="11"/>
      <c r="M12" s="11" t="str">
        <f>IF(COUNT(L12,N12)&lt;2,"",TEXT(L12-N12,"○;●;△"))</f>
        <v/>
      </c>
      <c r="N12" s="11"/>
      <c r="O12" s="11"/>
      <c r="P12" s="11" t="str">
        <f>IF(COUNT(O12,Q12)&lt;2,"",TEXT(O12-Q12,"○;●;△"))</f>
        <v/>
      </c>
      <c r="Q12" s="11"/>
      <c r="R12" s="4">
        <f>COUNTIF(C12:Q12,"○")</f>
        <v>0</v>
      </c>
      <c r="S12" s="5">
        <f>COUNTIF(C12:Q12,"●")</f>
        <v>0</v>
      </c>
      <c r="T12" s="5">
        <f>COUNTIF(C12:Q12,"△")</f>
        <v>0</v>
      </c>
      <c r="U12" s="5">
        <f>R12*3+T12</f>
        <v>0</v>
      </c>
      <c r="V12" s="5">
        <f>SUM(F12,I12,L12,O12)</f>
        <v>0</v>
      </c>
      <c r="W12" s="5">
        <f>SUM(H12,K12,N12,Q12)</f>
        <v>0</v>
      </c>
      <c r="X12" s="13">
        <f>V12-W12</f>
        <v>0</v>
      </c>
      <c r="Y12" s="6"/>
    </row>
    <row r="13" spans="2:25" ht="41" customHeight="1">
      <c r="B13" s="4" t="s">
        <v>2</v>
      </c>
      <c r="C13" s="11"/>
      <c r="D13" s="11" t="str">
        <f>IF(COUNT(C13,E13)&lt;2,"",TEXT(C13-E13,"○;●;△"))</f>
        <v/>
      </c>
      <c r="E13" s="11"/>
      <c r="F13" s="11"/>
      <c r="G13" s="11" t="str">
        <f>IF(COUNT(F13,H13)&lt;2,"",TEXT(F13-H13,"○;●;△"))</f>
        <v/>
      </c>
      <c r="H13" s="11"/>
      <c r="I13" s="15"/>
      <c r="J13" s="15"/>
      <c r="K13" s="15"/>
      <c r="L13" s="11"/>
      <c r="M13" s="11" t="str">
        <f>IF(COUNT(L13,N13)&lt;2,"",TEXT(L13-N13,"○;●;△"))</f>
        <v/>
      </c>
      <c r="N13" s="11"/>
      <c r="O13" s="11"/>
      <c r="P13" s="11" t="str">
        <f>IF(COUNT(O13,Q13)&lt;2,"",TEXT(O13-Q13,"○;●;△"))</f>
        <v/>
      </c>
      <c r="Q13" s="11"/>
      <c r="R13" s="4">
        <f>COUNTIF(C13:Q13,"○")</f>
        <v>0</v>
      </c>
      <c r="S13" s="5">
        <f>COUNTIF(C13:Q13,"●")</f>
        <v>0</v>
      </c>
      <c r="T13" s="5">
        <f>COUNTIF(C13:Q13,"△")</f>
        <v>0</v>
      </c>
      <c r="U13" s="5">
        <f>R13*3+T13</f>
        <v>0</v>
      </c>
      <c r="V13" s="5">
        <f>SUM(F13,I13,L13,O13)</f>
        <v>0</v>
      </c>
      <c r="W13" s="5">
        <f>SUM(H13,K13,N13,Q13)</f>
        <v>0</v>
      </c>
      <c r="X13" s="13">
        <f>V13-W13</f>
        <v>0</v>
      </c>
      <c r="Y13" s="6"/>
    </row>
    <row r="14" spans="2:25" ht="41" customHeight="1">
      <c r="B14" s="4" t="s">
        <v>3</v>
      </c>
      <c r="C14" s="11"/>
      <c r="D14" s="11" t="str">
        <f>IF(COUNT(C14,E14)&lt;2,"",TEXT(C14-E14,"○;●;△"))</f>
        <v/>
      </c>
      <c r="E14" s="11"/>
      <c r="F14" s="11"/>
      <c r="G14" s="11" t="str">
        <f>IF(COUNT(F14,H14)&lt;2,"",TEXT(F14-H14,"○;●;△"))</f>
        <v/>
      </c>
      <c r="H14" s="11"/>
      <c r="I14" s="11"/>
      <c r="J14" s="11" t="str">
        <f>IF(COUNT(I14,K14)&lt;2,"",TEXT(I14-K14,"○;●;△"))</f>
        <v/>
      </c>
      <c r="K14" s="11"/>
      <c r="L14" s="15"/>
      <c r="M14" s="15"/>
      <c r="N14" s="15"/>
      <c r="O14" s="11"/>
      <c r="P14" s="11" t="str">
        <f>IF(COUNT(O14,Q14)&lt;2,"",TEXT(O14-Q14,"○;●;△"))</f>
        <v/>
      </c>
      <c r="Q14" s="11"/>
      <c r="R14" s="4">
        <f>COUNTIF(C14:Q14,"○")</f>
        <v>0</v>
      </c>
      <c r="S14" s="5">
        <f>COUNTIF(C14:Q14,"●")</f>
        <v>0</v>
      </c>
      <c r="T14" s="5">
        <f>COUNTIF(C14:Q14,"△")</f>
        <v>0</v>
      </c>
      <c r="U14" s="5">
        <f>R14*3+T14</f>
        <v>0</v>
      </c>
      <c r="V14" s="5">
        <f>SUM(F14,I14,L14,O14)</f>
        <v>0</v>
      </c>
      <c r="W14" s="5">
        <f>SUM(H14,K14,N14,Q14)</f>
        <v>0</v>
      </c>
      <c r="X14" s="13">
        <f>V14-W14</f>
        <v>0</v>
      </c>
      <c r="Y14" s="6"/>
    </row>
    <row r="15" spans="2:25" ht="41" customHeight="1" thickBot="1">
      <c r="B15" s="7" t="s">
        <v>4</v>
      </c>
      <c r="C15" s="12"/>
      <c r="D15" s="12" t="str">
        <f>IF(COUNT(C15,E15)&lt;2,"",TEXT(C15-E15,"○;●;△"))</f>
        <v/>
      </c>
      <c r="E15" s="12"/>
      <c r="F15" s="12"/>
      <c r="G15" s="12" t="str">
        <f>IF(COUNT(F15,H15)&lt;2,"",TEXT(F15-H15,"○;●;△"))</f>
        <v/>
      </c>
      <c r="H15" s="12"/>
      <c r="I15" s="12"/>
      <c r="J15" s="12" t="str">
        <f>IF(COUNT(I15,K15)&lt;2,"",TEXT(I15-K15,"○;●;△"))</f>
        <v/>
      </c>
      <c r="K15" s="12"/>
      <c r="L15" s="12"/>
      <c r="M15" s="12" t="str">
        <f>IF(COUNT(L15,N15)&lt;2,"",TEXT(L15-N15,"○;●;△"))</f>
        <v/>
      </c>
      <c r="N15" s="12"/>
      <c r="O15" s="16"/>
      <c r="P15" s="16"/>
      <c r="Q15" s="17"/>
      <c r="R15" s="7">
        <f>COUNTIF(C15:Q15,"○")</f>
        <v>0</v>
      </c>
      <c r="S15" s="8">
        <f>COUNTIF(C15:Q15,"●")</f>
        <v>0</v>
      </c>
      <c r="T15" s="8">
        <f>COUNTIF(C15:Q15,"△")</f>
        <v>0</v>
      </c>
      <c r="U15" s="8">
        <f>R15*3+T15</f>
        <v>0</v>
      </c>
      <c r="V15" s="8">
        <f>SUM(F15,I15,L15,O15)</f>
        <v>0</v>
      </c>
      <c r="W15" s="8">
        <f>SUM(H15,K15,N15,Q15)</f>
        <v>0</v>
      </c>
      <c r="X15" s="14">
        <f>V15-W15</f>
        <v>0</v>
      </c>
      <c r="Y15" s="9"/>
    </row>
    <row r="16" spans="2:25" ht="21" thickBot="1"/>
    <row r="17" spans="2:10" ht="41" customHeight="1">
      <c r="B17" s="1" t="s">
        <v>20</v>
      </c>
      <c r="C17" s="10" t="s">
        <v>12</v>
      </c>
      <c r="D17" s="2" t="s">
        <v>11</v>
      </c>
      <c r="E17" s="2" t="s">
        <v>10</v>
      </c>
      <c r="F17" s="2" t="s">
        <v>17</v>
      </c>
      <c r="G17" s="2" t="s">
        <v>13</v>
      </c>
      <c r="H17" s="2" t="s">
        <v>14</v>
      </c>
      <c r="I17" s="2" t="s">
        <v>21</v>
      </c>
      <c r="J17" s="3" t="s">
        <v>16</v>
      </c>
    </row>
    <row r="18" spans="2:10" ht="41" customHeight="1">
      <c r="B18" s="4" t="s">
        <v>0</v>
      </c>
      <c r="C18" s="4">
        <f>COUNTIF(C3:Q3,"○")+COUNTIF(C11:Q11,"○")</f>
        <v>0</v>
      </c>
      <c r="D18" s="5">
        <f>COUNTIF(D3:R3,"●")+COUNTIF(D11:R11,"●")</f>
        <v>0</v>
      </c>
      <c r="E18" s="5">
        <f>COUNTIF(E3:S3,"△")+COUNTIF(E11:S11,"△")</f>
        <v>0</v>
      </c>
      <c r="F18" s="5">
        <f>C18*3+E18</f>
        <v>0</v>
      </c>
      <c r="G18" s="5">
        <f>V3+V11</f>
        <v>0</v>
      </c>
      <c r="H18" s="5">
        <f>W3+W11</f>
        <v>0</v>
      </c>
      <c r="I18" s="13">
        <f>G18-H18</f>
        <v>0</v>
      </c>
      <c r="J18" s="6"/>
    </row>
    <row r="19" spans="2:10" ht="41" customHeight="1">
      <c r="B19" s="4" t="s">
        <v>1</v>
      </c>
      <c r="C19" s="4">
        <f t="shared" ref="C19:C22" si="0">COUNTIF(C4:Q4,"○")+COUNTIF(C12:Q12,"○")</f>
        <v>0</v>
      </c>
      <c r="D19" s="5">
        <f t="shared" ref="D19:D22" si="1">COUNTIF(D4:R4,"●")+COUNTIF(D12:R12,"●")</f>
        <v>0</v>
      </c>
      <c r="E19" s="5">
        <f t="shared" ref="E19:E22" si="2">COUNTIF(E4:S4,"△")+COUNTIF(E12:S12,"△")</f>
        <v>0</v>
      </c>
      <c r="F19" s="5">
        <f>C19*3+E19</f>
        <v>0</v>
      </c>
      <c r="G19" s="5">
        <f t="shared" ref="G19:G22" si="3">V4+V12</f>
        <v>0</v>
      </c>
      <c r="H19" s="5">
        <f t="shared" ref="H19:H22" si="4">W4+W12</f>
        <v>0</v>
      </c>
      <c r="I19" s="13">
        <f>G19-H19</f>
        <v>0</v>
      </c>
      <c r="J19" s="6"/>
    </row>
    <row r="20" spans="2:10" ht="41" customHeight="1">
      <c r="B20" s="4" t="s">
        <v>2</v>
      </c>
      <c r="C20" s="4">
        <f t="shared" si="0"/>
        <v>0</v>
      </c>
      <c r="D20" s="5">
        <f t="shared" si="1"/>
        <v>0</v>
      </c>
      <c r="E20" s="5">
        <f t="shared" si="2"/>
        <v>0</v>
      </c>
      <c r="F20" s="5">
        <f>C20*3+E20</f>
        <v>0</v>
      </c>
      <c r="G20" s="5">
        <f t="shared" si="3"/>
        <v>0</v>
      </c>
      <c r="H20" s="5">
        <f t="shared" si="4"/>
        <v>0</v>
      </c>
      <c r="I20" s="13">
        <f>G20-H20</f>
        <v>0</v>
      </c>
      <c r="J20" s="6"/>
    </row>
    <row r="21" spans="2:10" ht="41" customHeight="1">
      <c r="B21" s="4" t="s">
        <v>3</v>
      </c>
      <c r="C21" s="4">
        <f t="shared" si="0"/>
        <v>0</v>
      </c>
      <c r="D21" s="5">
        <f t="shared" si="1"/>
        <v>0</v>
      </c>
      <c r="E21" s="5">
        <f t="shared" si="2"/>
        <v>0</v>
      </c>
      <c r="F21" s="5">
        <f>C21*3+E21</f>
        <v>0</v>
      </c>
      <c r="G21" s="5">
        <f t="shared" si="3"/>
        <v>0</v>
      </c>
      <c r="H21" s="5">
        <f t="shared" si="4"/>
        <v>0</v>
      </c>
      <c r="I21" s="13">
        <f>G21-H21</f>
        <v>0</v>
      </c>
      <c r="J21" s="6"/>
    </row>
    <row r="22" spans="2:10" ht="41" customHeight="1" thickBot="1">
      <c r="B22" s="7" t="s">
        <v>4</v>
      </c>
      <c r="C22" s="7">
        <f t="shared" si="0"/>
        <v>0</v>
      </c>
      <c r="D22" s="8">
        <f t="shared" si="1"/>
        <v>0</v>
      </c>
      <c r="E22" s="8">
        <f t="shared" si="2"/>
        <v>0</v>
      </c>
      <c r="F22" s="8">
        <f>C22*3+E22</f>
        <v>0</v>
      </c>
      <c r="G22" s="8">
        <f t="shared" si="3"/>
        <v>0</v>
      </c>
      <c r="H22" s="8">
        <f t="shared" si="4"/>
        <v>0</v>
      </c>
      <c r="I22" s="14">
        <f>G22-H22</f>
        <v>0</v>
      </c>
      <c r="J22" s="9"/>
    </row>
  </sheetData>
  <mergeCells count="20">
    <mergeCell ref="C3:E3"/>
    <mergeCell ref="C2:E2"/>
    <mergeCell ref="F2:H2"/>
    <mergeCell ref="I2:K2"/>
    <mergeCell ref="L2:N2"/>
    <mergeCell ref="O2:Q2"/>
    <mergeCell ref="F4:H4"/>
    <mergeCell ref="I5:K5"/>
    <mergeCell ref="L6:N6"/>
    <mergeCell ref="O7:Q7"/>
    <mergeCell ref="C10:E10"/>
    <mergeCell ref="F10:H10"/>
    <mergeCell ref="I10:K10"/>
    <mergeCell ref="L10:N10"/>
    <mergeCell ref="O10:Q10"/>
    <mergeCell ref="C11:E11"/>
    <mergeCell ref="F12:H12"/>
    <mergeCell ref="I13:K13"/>
    <mergeCell ref="L14:N14"/>
    <mergeCell ref="O15:Q1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河端修人</dc:creator>
  <cp:lastModifiedBy>河端修人</cp:lastModifiedBy>
  <dcterms:created xsi:type="dcterms:W3CDTF">2023-02-27T03:03:42Z</dcterms:created>
  <dcterms:modified xsi:type="dcterms:W3CDTF">2023-02-27T04:51:25Z</dcterms:modified>
</cp:coreProperties>
</file>